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1.试点县" sheetId="3" r:id="rId1"/>
    <sheet name="2.”豫农担救灾贷“" sheetId="1" r:id="rId2"/>
    <sheet name="3.两牛大县培育县" sheetId="2" r:id="rId3"/>
    <sheet name="4.设施农业" sheetId="4" r:id="rId4"/>
    <sheet name="Sheet1" sheetId="5" r:id="rId5"/>
  </sheets>
  <definedNames>
    <definedName name="_xlnm._FilterDatabase" localSheetId="1" hidden="1">'2.”豫农担救灾贷“'!#REF!</definedName>
    <definedName name="_xlnm._FilterDatabase" localSheetId="2" hidden="1">'3.两牛大县培育县'!#REF!</definedName>
    <definedName name="_xlnm._FilterDatabase" localSheetId="0" hidden="1">'1.试点县'!#REF!</definedName>
    <definedName name="_xlnm._FilterDatabase" localSheetId="3" hidden="1">'4.设施农业'!#REF!</definedName>
  </definedNames>
  <calcPr calcId="144525"/>
</workbook>
</file>

<file path=xl/sharedStrings.xml><?xml version="1.0" encoding="utf-8"?>
<sst xmlns="http://schemas.openxmlformats.org/spreadsheetml/2006/main" count="247" uniqueCount="96">
  <si>
    <t>附件2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</si>
  <si>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银行农业信贷担保贷款项目清单——试点县
（2023年12月31日前结清项目）</t>
    </r>
  </si>
  <si>
    <t>序号</t>
  </si>
  <si>
    <t>借款人名称</t>
  </si>
  <si>
    <t>统一社会信用代码/身份证号</t>
  </si>
  <si>
    <t>担保项目编号</t>
  </si>
  <si>
    <t>借款合同号</t>
  </si>
  <si>
    <t>贷款金额/实际用款金额（元）</t>
  </si>
  <si>
    <t>贷款用途</t>
  </si>
  <si>
    <t>贷款发放日期</t>
  </si>
  <si>
    <t>贷款到期日期</t>
  </si>
  <si>
    <t>贷款结清日期</t>
  </si>
  <si>
    <t>实际使用期限（天）</t>
  </si>
  <si>
    <t>贷款利率
（年/%）</t>
  </si>
  <si>
    <t>贴息率（%）</t>
  </si>
  <si>
    <t>已还款结息金额（元）</t>
  </si>
  <si>
    <t>应贴息金额（元）</t>
  </si>
  <si>
    <t>借款人账号</t>
  </si>
  <si>
    <t>开户行行名</t>
  </si>
  <si>
    <t>开户行行号</t>
  </si>
  <si>
    <t>格式要求</t>
  </si>
  <si>
    <t>文本，不可含空格</t>
  </si>
  <si>
    <t>数值，保留两位小数
使用千位分隔符</t>
  </si>
  <si>
    <t>文本</t>
  </si>
  <si>
    <t>日期格式：yyyy-mm-dd</t>
  </si>
  <si>
    <t>数值，整数</t>
  </si>
  <si>
    <t>数值</t>
  </si>
  <si>
    <t>数值
使用千位分隔符</t>
  </si>
  <si>
    <t>数值，保留两位小数
使用千位分隔符
请使用ROUND公式，具体公式为：=ROUND(需要保留两位小数的数值,2)</t>
  </si>
  <si>
    <t>文本，不可含空格
不可提供二类卡
不可提供已销户、冻结、久悬等状态异常账号</t>
  </si>
  <si>
    <t>文本，行名需与网银系统内一致，不得简写，不可含空格
，网银系统无法选至具体支行的（如农商行）需填写可收到款项的上级行行名</t>
  </si>
  <si>
    <t>文本，行号需与网银系统内行名匹配，不可含空格
，网银系统无法选至具体支行的（如农商行）需填写可收到款项的上级行行号</t>
  </si>
  <si>
    <t>合  计</t>
  </si>
  <si>
    <t>/</t>
  </si>
  <si>
    <t>贴息合计金额</t>
  </si>
  <si>
    <r>
      <rPr>
        <sz val="12"/>
        <rFont val="宋体"/>
        <charset val="134"/>
      </rPr>
      <t xml:space="preserve">人民币（大写）： 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元整    （¥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</si>
  <si>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                  </t>
    </r>
    <r>
      <rPr>
        <sz val="12"/>
        <rFont val="宋体"/>
        <charset val="134"/>
      </rPr>
      <t>县金融服务中心/县级政府指定部门：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（县金融服务中心/县级政府指定部门公章）
                                                                                                                   2024年    月    日                               2024年    月    日</t>
    </r>
  </si>
  <si>
    <r>
      <rPr>
        <b/>
        <u/>
        <sz val="16"/>
        <rFont val="宋体"/>
        <charset val="134"/>
      </rPr>
      <t xml:space="preserve"> 原阳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邮政储蓄 </t>
    </r>
    <r>
      <rPr>
        <b/>
        <sz val="16"/>
        <rFont val="宋体"/>
        <charset val="134"/>
      </rPr>
      <t>银行农业信贷担保贷款项目清单——“豫农担-救灾贷”
（2023年12月31日前结清项目）</t>
    </r>
  </si>
  <si>
    <t>贷款金额（元）</t>
  </si>
  <si>
    <t>业务受理日期</t>
  </si>
  <si>
    <t>高*良</t>
  </si>
  <si>
    <t>410725****05084818</t>
  </si>
  <si>
    <t>HY202****910046</t>
  </si>
  <si>
    <t>41008333****11514522</t>
  </si>
  <si>
    <t>购买饲料</t>
  </si>
  <si>
    <t>2</t>
  </si>
  <si>
    <t>62179949800****2880</t>
  </si>
  <si>
    <t>中国邮政储蓄银行股份有限公司原阳县黄河大道支行</t>
  </si>
  <si>
    <t>4034****9099</t>
  </si>
  <si>
    <t>何*兵</t>
  </si>
  <si>
    <t>410725****10280457</t>
  </si>
  <si>
    <t>XE202****210078</t>
  </si>
  <si>
    <t>41008333****20939519</t>
  </si>
  <si>
    <t>62179949800****7948</t>
  </si>
  <si>
    <t>何*杰</t>
  </si>
  <si>
    <t>410725****0320043X</t>
  </si>
  <si>
    <t>HY202****510930</t>
  </si>
  <si>
    <t>41008333****20917672</t>
  </si>
  <si>
    <t>收稻谷</t>
  </si>
  <si>
    <t>62179849800****6405</t>
  </si>
  <si>
    <t>靳*京</t>
  </si>
  <si>
    <t>410725****03134811</t>
  </si>
  <si>
    <t>HY202****410374</t>
  </si>
  <si>
    <t>41008333****11157652</t>
  </si>
  <si>
    <t>购买肉牛</t>
  </si>
  <si>
    <t>62179949800****9987</t>
  </si>
  <si>
    <t>刘*起</t>
  </si>
  <si>
    <t>410725****09190415</t>
  </si>
  <si>
    <t>HY202****510931</t>
  </si>
  <si>
    <t>41008333****20658063</t>
  </si>
  <si>
    <t>62179949800****3304</t>
  </si>
  <si>
    <t>王*民</t>
  </si>
  <si>
    <t>410725****01105117</t>
  </si>
  <si>
    <t>HY202****410273</t>
  </si>
  <si>
    <t>41008333****11466380</t>
  </si>
  <si>
    <t>收稻草</t>
  </si>
  <si>
    <t>62179849800****3704</t>
  </si>
  <si>
    <t>岳*斌</t>
  </si>
  <si>
    <t>410725****04120836</t>
  </si>
  <si>
    <t>HY202****410593</t>
  </si>
  <si>
    <t>41008333****11306804</t>
  </si>
  <si>
    <t>扩大规模</t>
  </si>
  <si>
    <t>62179949800****5688</t>
  </si>
  <si>
    <t>张*兵</t>
  </si>
  <si>
    <t>410725****05130412</t>
  </si>
  <si>
    <t>HY202****710740</t>
  </si>
  <si>
    <t>41008333****11174141</t>
  </si>
  <si>
    <t>收购粮食</t>
  </si>
  <si>
    <t>62179849800****0121</t>
  </si>
  <si>
    <r>
      <rPr>
        <sz val="12"/>
        <rFont val="宋体"/>
        <charset val="134"/>
      </rPr>
      <t xml:space="preserve">人民币（大写）：  </t>
    </r>
    <r>
      <rPr>
        <u/>
        <sz val="12"/>
        <rFont val="宋体"/>
        <charset val="134"/>
      </rPr>
      <t xml:space="preserve"> 柒万捌仟零伍元陆角伍分</t>
    </r>
    <r>
      <rPr>
        <sz val="12"/>
        <rFont val="宋体"/>
        <charset val="134"/>
      </rPr>
      <t xml:space="preserve">     （¥ </t>
    </r>
    <r>
      <rPr>
        <u/>
        <sz val="12"/>
        <rFont val="宋体"/>
        <charset val="134"/>
      </rPr>
      <t xml:space="preserve">  78005.65  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</si>
  <si>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新乡市平原示范区管委会农业农村局/管委会指定部门</t>
    </r>
    <r>
      <rPr>
        <sz val="12"/>
        <rFont val="宋体"/>
        <charset val="134"/>
      </rPr>
      <t>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（县金融服务中心/县级政府指定部门公章）
                                                                                                                   2024年    月    日                               2024年    月    日</t>
    </r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</si>
  <si>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银行农业信贷担保贷款项目清单——两牛大县培育县
（2023年12月31日前结清项目）</t>
    </r>
  </si>
  <si>
    <t>数值，使用千位分隔符</t>
  </si>
  <si>
    <t>仅限于肉牛奶牛养殖行业，与待核保客户情况表或放款通知书贷款用途一致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</si>
  <si>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银行农业信贷担保贷款项目清单——设施农业
（2023年12月31日前结清项目）</t>
    </r>
  </si>
  <si>
    <t>已还款结息金额（元）
（指2022年1月1日至12月31日结息金额）</t>
  </si>
</sst>
</file>

<file path=xl/styles.xml><?xml version="1.0" encoding="utf-8"?>
<styleSheet xmlns="http://schemas.openxmlformats.org/spreadsheetml/2006/main">
  <numFmts count="10">
    <numFmt numFmtId="176" formatCode="[$-409]yyyy\-mm\-dd;@"/>
    <numFmt numFmtId="43" formatCode="_ * #,##0.00_ ;_ * \-#,##0.00_ ;_ * &quot;-&quot;??_ ;_ @_ "/>
    <numFmt numFmtId="177" formatCode="0.00_ "/>
    <numFmt numFmtId="178" formatCode="0_ "/>
    <numFmt numFmtId="179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yyyy/m/d;@"/>
    <numFmt numFmtId="42" formatCode="_ &quot;￥&quot;* #,##0_ ;_ &quot;￥&quot;* \-#,##0_ ;_ &quot;￥&quot;* &quot;-&quot;_ ;_ @_ "/>
    <numFmt numFmtId="181" formatCode="yyyy\-mm\-dd"/>
  </numFmts>
  <fonts count="36">
    <font>
      <sz val="1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B0F0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000000"/>
      <name val="仿宋"/>
      <charset val="134"/>
    </font>
    <font>
      <sz val="12"/>
      <name val="宋体"/>
      <charset val="134"/>
    </font>
    <font>
      <u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protection locked="0"/>
    </xf>
    <xf numFmtId="0" fontId="15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1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81" fontId="0" fillId="0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Fill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workbookViewId="0">
      <selection activeCell="P11" sqref="P11"/>
    </sheetView>
  </sheetViews>
  <sheetFormatPr defaultColWidth="9" defaultRowHeight="14.25"/>
  <cols>
    <col min="1" max="2" width="9" style="4"/>
    <col min="3" max="4" width="18.3833333333333" style="4" customWidth="1"/>
    <col min="5" max="5" width="21.5" style="4" customWidth="1"/>
    <col min="6" max="6" width="15.6333333333333" style="4" customWidth="1"/>
    <col min="7" max="7" width="9" style="4"/>
    <col min="8" max="8" width="10.4416666666667" style="4" customWidth="1"/>
    <col min="9" max="11" width="11.1083333333333" style="4" customWidth="1"/>
    <col min="12" max="13" width="9" style="4"/>
    <col min="14" max="14" width="22.3833333333333" style="4" customWidth="1"/>
    <col min="15" max="15" width="30.1333333333333" style="4" customWidth="1"/>
    <col min="16" max="16" width="18.6333333333333" style="4" customWidth="1"/>
    <col min="17" max="17" width="24.2583333333333" style="4" customWidth="1"/>
    <col min="18" max="18" width="22" style="4" customWidth="1"/>
    <col min="19" max="16384" width="9" style="4"/>
  </cols>
  <sheetData>
    <row r="1" ht="20.25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48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4" customFormat="1" ht="41" customHeight="1" spans="1:1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1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4" customFormat="1" ht="48" customHeight="1" spans="1:18">
      <c r="A4" s="10"/>
      <c r="B4" s="10"/>
      <c r="C4" s="10"/>
      <c r="D4" s="12"/>
      <c r="E4" s="10"/>
      <c r="F4" s="10"/>
      <c r="G4" s="10"/>
      <c r="H4" s="10"/>
      <c r="I4" s="10"/>
      <c r="J4" s="10"/>
      <c r="K4" s="12"/>
      <c r="L4" s="10"/>
      <c r="M4" s="12"/>
      <c r="N4" s="10"/>
      <c r="O4" s="10"/>
      <c r="P4" s="10"/>
      <c r="Q4" s="10"/>
      <c r="R4" s="10"/>
    </row>
    <row r="5" s="4" customFormat="1" ht="69" customHeight="1" spans="1:18">
      <c r="A5" s="13" t="s">
        <v>20</v>
      </c>
      <c r="B5" s="13" t="s">
        <v>21</v>
      </c>
      <c r="C5" s="13" t="s">
        <v>21</v>
      </c>
      <c r="D5" s="13" t="s">
        <v>21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24</v>
      </c>
      <c r="J5" s="13" t="s">
        <v>24</v>
      </c>
      <c r="K5" s="13" t="s">
        <v>25</v>
      </c>
      <c r="L5" s="13" t="s">
        <v>26</v>
      </c>
      <c r="M5" s="13" t="s">
        <v>26</v>
      </c>
      <c r="N5" s="13" t="s">
        <v>27</v>
      </c>
      <c r="O5" s="13" t="s">
        <v>28</v>
      </c>
      <c r="P5" s="13" t="s">
        <v>29</v>
      </c>
      <c r="Q5" s="31" t="s">
        <v>30</v>
      </c>
      <c r="R5" s="31" t="s">
        <v>31</v>
      </c>
    </row>
    <row r="6" s="5" customFormat="1" ht="34.5" customHeight="1" spans="1:18">
      <c r="A6" s="14">
        <v>1</v>
      </c>
      <c r="B6" s="15"/>
      <c r="C6" s="15"/>
      <c r="D6" s="15"/>
      <c r="E6" s="15"/>
      <c r="F6" s="84"/>
      <c r="G6" s="15"/>
      <c r="H6" s="85"/>
      <c r="I6" s="85"/>
      <c r="J6" s="85"/>
      <c r="K6" s="25"/>
      <c r="L6" s="15"/>
      <c r="M6" s="15"/>
      <c r="N6" s="26"/>
      <c r="O6" s="26"/>
      <c r="P6" s="28"/>
      <c r="Q6" s="32"/>
      <c r="R6" s="32"/>
    </row>
    <row r="7" s="5" customFormat="1" ht="34.5" customHeight="1" spans="1:18">
      <c r="A7" s="14">
        <v>2</v>
      </c>
      <c r="B7" s="15"/>
      <c r="C7" s="16"/>
      <c r="D7" s="16"/>
      <c r="E7" s="15"/>
      <c r="F7" s="84"/>
      <c r="G7" s="15"/>
      <c r="H7" s="85"/>
      <c r="I7" s="85"/>
      <c r="J7" s="85"/>
      <c r="K7" s="25"/>
      <c r="L7" s="86"/>
      <c r="M7" s="86"/>
      <c r="N7" s="26"/>
      <c r="O7" s="26"/>
      <c r="P7" s="28"/>
      <c r="Q7" s="32"/>
      <c r="R7" s="32"/>
    </row>
    <row r="8" s="5" customFormat="1" ht="34.5" customHeight="1" spans="1:18">
      <c r="A8" s="14">
        <v>3</v>
      </c>
      <c r="B8" s="15"/>
      <c r="C8" s="16"/>
      <c r="D8" s="16"/>
      <c r="E8" s="15"/>
      <c r="F8" s="15"/>
      <c r="G8" s="15"/>
      <c r="H8" s="22"/>
      <c r="I8" s="22"/>
      <c r="J8" s="22"/>
      <c r="K8" s="22"/>
      <c r="L8" s="15"/>
      <c r="M8" s="15"/>
      <c r="N8" s="26"/>
      <c r="O8" s="26"/>
      <c r="P8" s="28"/>
      <c r="Q8" s="32"/>
      <c r="R8" s="32"/>
    </row>
    <row r="9" s="5" customFormat="1" ht="34.5" customHeight="1" spans="1:18">
      <c r="A9" s="14">
        <v>4</v>
      </c>
      <c r="B9" s="15"/>
      <c r="C9" s="16"/>
      <c r="D9" s="16"/>
      <c r="E9" s="15"/>
      <c r="F9" s="15"/>
      <c r="G9" s="15"/>
      <c r="H9" s="22"/>
      <c r="I9" s="22"/>
      <c r="J9" s="22"/>
      <c r="K9" s="22"/>
      <c r="L9" s="15"/>
      <c r="M9" s="15"/>
      <c r="N9" s="26"/>
      <c r="O9" s="26"/>
      <c r="P9" s="28"/>
      <c r="Q9" s="32"/>
      <c r="R9" s="32"/>
    </row>
    <row r="10" s="5" customFormat="1" ht="34.5" customHeight="1" spans="1:18">
      <c r="A10" s="14">
        <v>5</v>
      </c>
      <c r="B10" s="15"/>
      <c r="C10" s="17"/>
      <c r="D10" s="17"/>
      <c r="E10" s="15"/>
      <c r="F10" s="23"/>
      <c r="G10" s="17"/>
      <c r="H10" s="17"/>
      <c r="I10" s="17"/>
      <c r="J10" s="17"/>
      <c r="K10" s="17"/>
      <c r="L10" s="17"/>
      <c r="M10" s="17"/>
      <c r="N10" s="26"/>
      <c r="O10" s="26"/>
      <c r="P10" s="28"/>
      <c r="Q10" s="32"/>
      <c r="R10" s="32"/>
    </row>
    <row r="11" ht="34.5" customHeight="1" spans="1:18">
      <c r="A11" s="18"/>
      <c r="B11" s="19" t="s">
        <v>32</v>
      </c>
      <c r="C11" s="18" t="s">
        <v>33</v>
      </c>
      <c r="D11" s="18" t="s">
        <v>33</v>
      </c>
      <c r="E11" s="18" t="s">
        <v>33</v>
      </c>
      <c r="F11" s="24">
        <f>SUM(F6:F10)</f>
        <v>0</v>
      </c>
      <c r="G11" s="24" t="s">
        <v>33</v>
      </c>
      <c r="H11" s="24" t="s">
        <v>33</v>
      </c>
      <c r="I11" s="24" t="s">
        <v>33</v>
      </c>
      <c r="J11" s="24" t="s">
        <v>33</v>
      </c>
      <c r="K11" s="24" t="s">
        <v>33</v>
      </c>
      <c r="L11" s="24">
        <f t="shared" ref="L11:O11" si="0">SUM(L6:L10)</f>
        <v>0</v>
      </c>
      <c r="M11" s="24"/>
      <c r="N11" s="24">
        <f t="shared" si="0"/>
        <v>0</v>
      </c>
      <c r="O11" s="24">
        <f t="shared" si="0"/>
        <v>0</v>
      </c>
      <c r="P11" s="87"/>
      <c r="Q11" s="30"/>
      <c r="R11" s="30"/>
    </row>
    <row r="12" ht="50" customHeight="1" spans="1:18">
      <c r="A12" s="18" t="s">
        <v>34</v>
      </c>
      <c r="B12" s="18"/>
      <c r="C12" s="18" t="s">
        <v>35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155" customHeight="1" spans="1:18">
      <c r="A13" s="20" t="s">
        <v>36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</sheetData>
  <mergeCells count="23">
    <mergeCell ref="A1:B1"/>
    <mergeCell ref="A2:R2"/>
    <mergeCell ref="A12:B12"/>
    <mergeCell ref="C12:R12"/>
    <mergeCell ref="A13:R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zoomScale="145" zoomScaleNormal="145" workbookViewId="0">
      <selection activeCell="C14" sqref="C14:S14"/>
    </sheetView>
  </sheetViews>
  <sheetFormatPr defaultColWidth="9" defaultRowHeight="14.25"/>
  <cols>
    <col min="1" max="1" width="9" style="4"/>
    <col min="2" max="2" width="9" style="35"/>
    <col min="3" max="4" width="18.3833333333333" style="35" customWidth="1"/>
    <col min="5" max="5" width="21.5" style="35" customWidth="1"/>
    <col min="6" max="6" width="14.4416666666667" style="4" customWidth="1"/>
    <col min="7" max="7" width="10.75" style="35" customWidth="1"/>
    <col min="8" max="8" width="11.1333333333333" style="36" customWidth="1"/>
    <col min="9" max="9" width="10.4416666666667" style="36" customWidth="1"/>
    <col min="10" max="11" width="11.1083333333333" style="36" customWidth="1"/>
    <col min="12" max="12" width="11.1083333333333" style="37" customWidth="1"/>
    <col min="13" max="14" width="9" style="38"/>
    <col min="15" max="15" width="15.0916666666667" style="39" customWidth="1"/>
    <col min="16" max="16" width="19.2583333333333" style="4" customWidth="1"/>
    <col min="17" max="17" width="18.6333333333333" style="35" customWidth="1"/>
    <col min="18" max="18" width="24.2583333333333" style="35" customWidth="1"/>
    <col min="19" max="19" width="22" style="35" customWidth="1"/>
    <col min="20" max="16384" width="9" style="4"/>
  </cols>
  <sheetData>
    <row r="1" ht="20.25" spans="1:19">
      <c r="A1" s="6" t="s">
        <v>0</v>
      </c>
      <c r="B1" s="40"/>
      <c r="C1" s="41"/>
      <c r="D1" s="41"/>
      <c r="E1" s="41"/>
      <c r="F1" s="8"/>
      <c r="G1" s="41"/>
      <c r="H1" s="51"/>
      <c r="I1" s="51"/>
      <c r="J1" s="51"/>
      <c r="K1" s="51"/>
      <c r="L1" s="62"/>
      <c r="M1" s="70"/>
      <c r="N1" s="70"/>
      <c r="O1" s="71"/>
      <c r="P1" s="8"/>
      <c r="Q1" s="41"/>
      <c r="R1" s="41"/>
      <c r="S1" s="41"/>
    </row>
    <row r="2" ht="48" customHeight="1" spans="1:19">
      <c r="A2" s="9" t="s">
        <v>37</v>
      </c>
      <c r="B2" s="42"/>
      <c r="C2" s="42"/>
      <c r="D2" s="42"/>
      <c r="E2" s="42"/>
      <c r="F2" s="9"/>
      <c r="G2" s="42"/>
      <c r="H2" s="52"/>
      <c r="I2" s="52"/>
      <c r="J2" s="52"/>
      <c r="K2" s="52"/>
      <c r="L2" s="63"/>
      <c r="M2" s="72"/>
      <c r="N2" s="72"/>
      <c r="O2" s="73"/>
      <c r="P2" s="9"/>
      <c r="Q2" s="42"/>
      <c r="R2" s="42"/>
      <c r="S2" s="42"/>
    </row>
    <row r="3" s="4" customFormat="1" ht="41" customHeight="1" spans="1:19">
      <c r="A3" s="10" t="s">
        <v>2</v>
      </c>
      <c r="B3" s="43" t="s">
        <v>3</v>
      </c>
      <c r="C3" s="43" t="s">
        <v>4</v>
      </c>
      <c r="D3" s="44" t="s">
        <v>5</v>
      </c>
      <c r="E3" s="43" t="s">
        <v>6</v>
      </c>
      <c r="F3" s="10" t="s">
        <v>38</v>
      </c>
      <c r="G3" s="43" t="s">
        <v>8</v>
      </c>
      <c r="H3" s="53" t="s">
        <v>39</v>
      </c>
      <c r="I3" s="64" t="s">
        <v>9</v>
      </c>
      <c r="J3" s="64" t="s">
        <v>10</v>
      </c>
      <c r="K3" s="64" t="s">
        <v>11</v>
      </c>
      <c r="L3" s="65" t="s">
        <v>12</v>
      </c>
      <c r="M3" s="74" t="s">
        <v>13</v>
      </c>
      <c r="N3" s="75" t="s">
        <v>14</v>
      </c>
      <c r="O3" s="76" t="s">
        <v>15</v>
      </c>
      <c r="P3" s="10" t="s">
        <v>16</v>
      </c>
      <c r="Q3" s="43" t="s">
        <v>17</v>
      </c>
      <c r="R3" s="43" t="s">
        <v>18</v>
      </c>
      <c r="S3" s="43" t="s">
        <v>19</v>
      </c>
    </row>
    <row r="4" s="4" customFormat="1" ht="48" customHeight="1" spans="1:19">
      <c r="A4" s="10"/>
      <c r="B4" s="43"/>
      <c r="C4" s="43"/>
      <c r="D4" s="45"/>
      <c r="E4" s="43"/>
      <c r="F4" s="10"/>
      <c r="G4" s="43"/>
      <c r="H4" s="54"/>
      <c r="I4" s="64"/>
      <c r="J4" s="64"/>
      <c r="K4" s="64"/>
      <c r="L4" s="66"/>
      <c r="M4" s="74"/>
      <c r="N4" s="77"/>
      <c r="O4" s="76"/>
      <c r="P4" s="10"/>
      <c r="Q4" s="43"/>
      <c r="R4" s="43"/>
      <c r="S4" s="43"/>
    </row>
    <row r="5" s="34" customFormat="1" ht="34.5" customHeight="1" spans="1:19">
      <c r="A5" s="28">
        <v>1</v>
      </c>
      <c r="B5" s="46" t="s">
        <v>40</v>
      </c>
      <c r="C5" s="47" t="s">
        <v>41</v>
      </c>
      <c r="D5" s="47" t="s">
        <v>42</v>
      </c>
      <c r="E5" s="46" t="s">
        <v>43</v>
      </c>
      <c r="F5" s="55">
        <v>400000</v>
      </c>
      <c r="G5" s="46" t="s">
        <v>44</v>
      </c>
      <c r="H5" s="56">
        <v>44559</v>
      </c>
      <c r="I5" s="56">
        <v>44580</v>
      </c>
      <c r="J5" s="56">
        <v>44945</v>
      </c>
      <c r="K5" s="56">
        <v>44945</v>
      </c>
      <c r="L5" s="67">
        <f t="shared" ref="L5:L12" si="0">K5-I5</f>
        <v>365</v>
      </c>
      <c r="M5" s="78">
        <v>4.25</v>
      </c>
      <c r="N5" s="78" t="s">
        <v>45</v>
      </c>
      <c r="O5" s="55">
        <v>17236.13</v>
      </c>
      <c r="P5" s="55">
        <f>ROUND(Sheet1!A3,2)</f>
        <v>8111.12</v>
      </c>
      <c r="Q5" s="46" t="s">
        <v>46</v>
      </c>
      <c r="R5" s="46" t="s">
        <v>47</v>
      </c>
      <c r="S5" s="46" t="s">
        <v>48</v>
      </c>
    </row>
    <row r="6" s="34" customFormat="1" ht="34.5" customHeight="1" spans="1:19">
      <c r="A6" s="28">
        <v>2</v>
      </c>
      <c r="B6" s="46" t="s">
        <v>49</v>
      </c>
      <c r="C6" s="46" t="s">
        <v>50</v>
      </c>
      <c r="D6" s="46" t="s">
        <v>51</v>
      </c>
      <c r="E6" s="46" t="s">
        <v>52</v>
      </c>
      <c r="F6" s="55">
        <v>500000</v>
      </c>
      <c r="G6" s="46" t="s">
        <v>44</v>
      </c>
      <c r="H6" s="56">
        <v>44561</v>
      </c>
      <c r="I6" s="56">
        <v>44580</v>
      </c>
      <c r="J6" s="56">
        <v>44945</v>
      </c>
      <c r="K6" s="56">
        <v>44942</v>
      </c>
      <c r="L6" s="67">
        <f t="shared" si="0"/>
        <v>362</v>
      </c>
      <c r="M6" s="78">
        <v>4.25</v>
      </c>
      <c r="N6" s="78" t="s">
        <v>45</v>
      </c>
      <c r="O6" s="55">
        <v>21368.04</v>
      </c>
      <c r="P6" s="55">
        <f>ROUND(Sheet1!A5,2)</f>
        <v>10055.55</v>
      </c>
      <c r="Q6" s="46" t="s">
        <v>53</v>
      </c>
      <c r="R6" s="46" t="s">
        <v>47</v>
      </c>
      <c r="S6" s="46" t="s">
        <v>48</v>
      </c>
    </row>
    <row r="7" s="34" customFormat="1" ht="34.5" customHeight="1" spans="1:19">
      <c r="A7" s="28">
        <v>3</v>
      </c>
      <c r="B7" s="46" t="s">
        <v>54</v>
      </c>
      <c r="C7" s="47" t="s">
        <v>55</v>
      </c>
      <c r="D7" s="47" t="s">
        <v>56</v>
      </c>
      <c r="E7" s="46" t="s">
        <v>57</v>
      </c>
      <c r="F7" s="55">
        <v>500000</v>
      </c>
      <c r="G7" s="46" t="s">
        <v>58</v>
      </c>
      <c r="H7" s="56">
        <v>44560</v>
      </c>
      <c r="I7" s="56">
        <v>44569</v>
      </c>
      <c r="J7" s="56">
        <v>44934</v>
      </c>
      <c r="K7" s="56">
        <v>44929</v>
      </c>
      <c r="L7" s="67">
        <f t="shared" si="0"/>
        <v>360</v>
      </c>
      <c r="M7" s="78">
        <v>4.25</v>
      </c>
      <c r="N7" s="78" t="s">
        <v>45</v>
      </c>
      <c r="O7" s="55">
        <v>21250.09</v>
      </c>
      <c r="P7" s="55">
        <f>ROUND(Sheet1!A6,2)</f>
        <v>10000.04</v>
      </c>
      <c r="Q7" s="46" t="s">
        <v>59</v>
      </c>
      <c r="R7" s="46" t="s">
        <v>47</v>
      </c>
      <c r="S7" s="46" t="s">
        <v>48</v>
      </c>
    </row>
    <row r="8" s="34" customFormat="1" ht="34.5" customHeight="1" spans="1:19">
      <c r="A8" s="28">
        <v>4</v>
      </c>
      <c r="B8" s="46" t="s">
        <v>60</v>
      </c>
      <c r="C8" s="47" t="s">
        <v>61</v>
      </c>
      <c r="D8" s="47" t="s">
        <v>62</v>
      </c>
      <c r="E8" s="46" t="s">
        <v>63</v>
      </c>
      <c r="F8" s="55">
        <v>500000</v>
      </c>
      <c r="G8" s="46" t="s">
        <v>64</v>
      </c>
      <c r="H8" s="56">
        <v>44554</v>
      </c>
      <c r="I8" s="56">
        <v>44575</v>
      </c>
      <c r="J8" s="56">
        <v>44940</v>
      </c>
      <c r="K8" s="56">
        <v>44940</v>
      </c>
      <c r="L8" s="67">
        <f t="shared" si="0"/>
        <v>365</v>
      </c>
      <c r="M8" s="78">
        <v>4.25</v>
      </c>
      <c r="N8" s="78" t="s">
        <v>45</v>
      </c>
      <c r="O8" s="55">
        <v>21545.12</v>
      </c>
      <c r="P8" s="55">
        <f>ROUND(Sheet1!A8,2)</f>
        <v>10138.88</v>
      </c>
      <c r="Q8" s="46" t="s">
        <v>65</v>
      </c>
      <c r="R8" s="46" t="s">
        <v>47</v>
      </c>
      <c r="S8" s="46" t="s">
        <v>48</v>
      </c>
    </row>
    <row r="9" s="34" customFormat="1" ht="34.5" customHeight="1" spans="1:19">
      <c r="A9" s="28">
        <v>5</v>
      </c>
      <c r="B9" s="46" t="s">
        <v>66</v>
      </c>
      <c r="C9" s="47" t="s">
        <v>67</v>
      </c>
      <c r="D9" s="47" t="s">
        <v>68</v>
      </c>
      <c r="E9" s="46" t="s">
        <v>69</v>
      </c>
      <c r="F9" s="55">
        <v>300000</v>
      </c>
      <c r="G9" s="46" t="s">
        <v>64</v>
      </c>
      <c r="H9" s="56">
        <v>44561</v>
      </c>
      <c r="I9" s="56">
        <v>44574</v>
      </c>
      <c r="J9" s="56">
        <v>44939</v>
      </c>
      <c r="K9" s="56">
        <v>44939</v>
      </c>
      <c r="L9" s="67">
        <f t="shared" si="0"/>
        <v>365</v>
      </c>
      <c r="M9" s="78">
        <v>4.25</v>
      </c>
      <c r="N9" s="78" t="s">
        <v>45</v>
      </c>
      <c r="O9" s="55">
        <v>12927.11</v>
      </c>
      <c r="P9" s="55">
        <f>ROUND(Sheet1!A12,2)</f>
        <v>6083.35</v>
      </c>
      <c r="Q9" s="46" t="s">
        <v>70</v>
      </c>
      <c r="R9" s="46" t="s">
        <v>47</v>
      </c>
      <c r="S9" s="46" t="s">
        <v>48</v>
      </c>
    </row>
    <row r="10" s="34" customFormat="1" ht="34.5" customHeight="1" spans="1:19">
      <c r="A10" s="28">
        <v>6</v>
      </c>
      <c r="B10" s="46" t="s">
        <v>71</v>
      </c>
      <c r="C10" s="47" t="s">
        <v>72</v>
      </c>
      <c r="D10" s="47" t="s">
        <v>73</v>
      </c>
      <c r="E10" s="46" t="s">
        <v>74</v>
      </c>
      <c r="F10" s="55">
        <v>500000</v>
      </c>
      <c r="G10" s="46" t="s">
        <v>75</v>
      </c>
      <c r="H10" s="56">
        <v>44560</v>
      </c>
      <c r="I10" s="56">
        <v>44578</v>
      </c>
      <c r="J10" s="56">
        <v>44943</v>
      </c>
      <c r="K10" s="56">
        <v>44943</v>
      </c>
      <c r="L10" s="67">
        <f t="shared" si="0"/>
        <v>365</v>
      </c>
      <c r="M10" s="78">
        <v>4.25</v>
      </c>
      <c r="N10" s="78" t="s">
        <v>45</v>
      </c>
      <c r="O10" s="55">
        <v>21545.12</v>
      </c>
      <c r="P10" s="55">
        <f>ROUND(Sheet1!A21,2)</f>
        <v>10138.88</v>
      </c>
      <c r="Q10" s="46" t="s">
        <v>76</v>
      </c>
      <c r="R10" s="46" t="s">
        <v>47</v>
      </c>
      <c r="S10" s="46" t="s">
        <v>48</v>
      </c>
    </row>
    <row r="11" s="34" customFormat="1" ht="34.5" customHeight="1" spans="1:19">
      <c r="A11" s="28">
        <v>7</v>
      </c>
      <c r="B11" s="46" t="s">
        <v>77</v>
      </c>
      <c r="C11" s="47" t="s">
        <v>78</v>
      </c>
      <c r="D11" s="47" t="s">
        <v>79</v>
      </c>
      <c r="E11" s="46" t="s">
        <v>80</v>
      </c>
      <c r="F11" s="55">
        <v>200000</v>
      </c>
      <c r="G11" s="46" t="s">
        <v>81</v>
      </c>
      <c r="H11" s="56">
        <v>44557</v>
      </c>
      <c r="I11" s="56">
        <v>44579</v>
      </c>
      <c r="J11" s="56">
        <v>44944</v>
      </c>
      <c r="K11" s="56">
        <v>44927</v>
      </c>
      <c r="L11" s="67">
        <f t="shared" si="0"/>
        <v>348</v>
      </c>
      <c r="M11" s="78">
        <v>4.25</v>
      </c>
      <c r="N11" s="78" t="s">
        <v>45</v>
      </c>
      <c r="O11" s="55">
        <v>8216.63</v>
      </c>
      <c r="P11" s="55">
        <f>ROUND(Sheet1!A27,2)</f>
        <v>3866.65</v>
      </c>
      <c r="Q11" s="46" t="s">
        <v>82</v>
      </c>
      <c r="R11" s="46" t="s">
        <v>47</v>
      </c>
      <c r="S11" s="46" t="s">
        <v>48</v>
      </c>
    </row>
    <row r="12" s="34" customFormat="1" ht="34.5" customHeight="1" spans="1:19">
      <c r="A12" s="28">
        <v>8</v>
      </c>
      <c r="B12" s="46" t="s">
        <v>83</v>
      </c>
      <c r="C12" s="47" t="s">
        <v>84</v>
      </c>
      <c r="D12" s="47" t="s">
        <v>85</v>
      </c>
      <c r="E12" s="46" t="s">
        <v>86</v>
      </c>
      <c r="F12" s="55">
        <v>1000000</v>
      </c>
      <c r="G12" s="46" t="s">
        <v>87</v>
      </c>
      <c r="H12" s="56">
        <v>44553</v>
      </c>
      <c r="I12" s="56">
        <v>44578</v>
      </c>
      <c r="J12" s="56">
        <v>44943</v>
      </c>
      <c r="K12" s="56">
        <v>44931</v>
      </c>
      <c r="L12" s="67">
        <f t="shared" si="0"/>
        <v>353</v>
      </c>
      <c r="M12" s="78">
        <v>4.25</v>
      </c>
      <c r="N12" s="78" t="s">
        <v>45</v>
      </c>
      <c r="O12" s="55">
        <v>41673.76</v>
      </c>
      <c r="P12" s="55">
        <f>ROUND(Sheet1!A30,2)</f>
        <v>19611.18</v>
      </c>
      <c r="Q12" s="46" t="s">
        <v>88</v>
      </c>
      <c r="R12" s="46" t="s">
        <v>47</v>
      </c>
      <c r="S12" s="46" t="s">
        <v>48</v>
      </c>
    </row>
    <row r="13" ht="34.5" customHeight="1" spans="1:19">
      <c r="A13" s="18"/>
      <c r="B13" s="48" t="s">
        <v>32</v>
      </c>
      <c r="C13" s="49"/>
      <c r="D13" s="49"/>
      <c r="E13" s="49"/>
      <c r="F13" s="57">
        <f>SUM(F5:F12)</f>
        <v>3900000</v>
      </c>
      <c r="G13" s="58"/>
      <c r="H13" s="59"/>
      <c r="I13" s="59"/>
      <c r="J13" s="59"/>
      <c r="K13" s="59"/>
      <c r="L13" s="29"/>
      <c r="M13" s="24"/>
      <c r="N13" s="24"/>
      <c r="O13" s="57">
        <f>SUM(O5:O12)</f>
        <v>165762</v>
      </c>
      <c r="P13" s="57">
        <f>SUM(P5:P12)</f>
        <v>78005.65</v>
      </c>
      <c r="Q13" s="83"/>
      <c r="R13" s="83"/>
      <c r="S13" s="83"/>
    </row>
    <row r="14" ht="50" customHeight="1" spans="1:19">
      <c r="A14" s="18" t="s">
        <v>34</v>
      </c>
      <c r="B14" s="49"/>
      <c r="C14" s="49" t="s">
        <v>89</v>
      </c>
      <c r="D14" s="49"/>
      <c r="E14" s="49"/>
      <c r="F14" s="18"/>
      <c r="G14" s="49"/>
      <c r="H14" s="60"/>
      <c r="I14" s="60"/>
      <c r="J14" s="60"/>
      <c r="K14" s="60"/>
      <c r="L14" s="68"/>
      <c r="M14" s="79"/>
      <c r="N14" s="79"/>
      <c r="O14" s="80"/>
      <c r="P14" s="18"/>
      <c r="Q14" s="49"/>
      <c r="R14" s="49"/>
      <c r="S14" s="49"/>
    </row>
    <row r="15" ht="155" customHeight="1" spans="1:19">
      <c r="A15" s="20" t="s">
        <v>90</v>
      </c>
      <c r="B15" s="50"/>
      <c r="C15" s="50"/>
      <c r="D15" s="50"/>
      <c r="E15" s="50"/>
      <c r="F15" s="21"/>
      <c r="G15" s="50"/>
      <c r="H15" s="61"/>
      <c r="I15" s="61"/>
      <c r="J15" s="61"/>
      <c r="K15" s="61"/>
      <c r="L15" s="69"/>
      <c r="M15" s="81"/>
      <c r="N15" s="81"/>
      <c r="O15" s="82"/>
      <c r="P15" s="21"/>
      <c r="Q15" s="50"/>
      <c r="R15" s="50"/>
      <c r="S15" s="50"/>
    </row>
  </sheetData>
  <mergeCells count="24">
    <mergeCell ref="A1:B1"/>
    <mergeCell ref="A2:S2"/>
    <mergeCell ref="A14:B14"/>
    <mergeCell ref="C14:S14"/>
    <mergeCell ref="A15:S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workbookViewId="0">
      <selection activeCell="A13" sqref="A13:R13"/>
    </sheetView>
  </sheetViews>
  <sheetFormatPr defaultColWidth="9" defaultRowHeight="14.25"/>
  <cols>
    <col min="1" max="2" width="9" style="4"/>
    <col min="3" max="4" width="18.3833333333333" style="4" customWidth="1"/>
    <col min="5" max="5" width="21.5" style="4" customWidth="1"/>
    <col min="6" max="6" width="9" style="4"/>
    <col min="7" max="7" width="14.0583333333333" style="4" customWidth="1"/>
    <col min="8" max="8" width="10.4416666666667" style="4" customWidth="1"/>
    <col min="9" max="11" width="11.1083333333333" style="4" customWidth="1"/>
    <col min="12" max="13" width="9" style="4"/>
    <col min="14" max="14" width="21" style="4" customWidth="1"/>
    <col min="15" max="15" width="19.2583333333333" style="4" customWidth="1"/>
    <col min="16" max="16" width="18.6333333333333" style="4" customWidth="1"/>
    <col min="17" max="17" width="24.2583333333333" style="4" customWidth="1"/>
    <col min="18" max="18" width="22" style="4" customWidth="1"/>
    <col min="19" max="16384" width="9" style="4"/>
  </cols>
  <sheetData>
    <row r="1" ht="20.25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48" customHeight="1" spans="1:18">
      <c r="A2" s="9" t="s">
        <v>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4" customFormat="1" ht="41" customHeight="1" spans="1:1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38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1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4" customFormat="1" ht="48" customHeight="1" spans="1:18">
      <c r="A4" s="10"/>
      <c r="B4" s="10"/>
      <c r="C4" s="10"/>
      <c r="D4" s="12"/>
      <c r="E4" s="10"/>
      <c r="F4" s="10"/>
      <c r="G4" s="10"/>
      <c r="H4" s="10"/>
      <c r="I4" s="10"/>
      <c r="J4" s="10"/>
      <c r="K4" s="12"/>
      <c r="L4" s="10"/>
      <c r="M4" s="12"/>
      <c r="N4" s="10"/>
      <c r="O4" s="10"/>
      <c r="P4" s="10"/>
      <c r="Q4" s="10"/>
      <c r="R4" s="10"/>
    </row>
    <row r="5" s="4" customFormat="1" ht="69" customHeight="1" spans="1:18">
      <c r="A5" s="13" t="s">
        <v>20</v>
      </c>
      <c r="B5" s="13" t="s">
        <v>21</v>
      </c>
      <c r="C5" s="13" t="s">
        <v>21</v>
      </c>
      <c r="D5" s="13" t="s">
        <v>21</v>
      </c>
      <c r="E5" s="13" t="s">
        <v>21</v>
      </c>
      <c r="F5" s="13" t="s">
        <v>92</v>
      </c>
      <c r="G5" s="13" t="s">
        <v>93</v>
      </c>
      <c r="H5" s="13" t="s">
        <v>24</v>
      </c>
      <c r="I5" s="13" t="s">
        <v>24</v>
      </c>
      <c r="J5" s="13" t="s">
        <v>24</v>
      </c>
      <c r="K5" s="13" t="s">
        <v>25</v>
      </c>
      <c r="L5" s="13" t="s">
        <v>26</v>
      </c>
      <c r="M5" s="13" t="s">
        <v>26</v>
      </c>
      <c r="N5" s="13" t="s">
        <v>27</v>
      </c>
      <c r="O5" s="13" t="s">
        <v>28</v>
      </c>
      <c r="P5" s="13" t="s">
        <v>29</v>
      </c>
      <c r="Q5" s="31" t="s">
        <v>30</v>
      </c>
      <c r="R5" s="31" t="s">
        <v>31</v>
      </c>
    </row>
    <row r="6" s="5" customFormat="1" ht="34.5" customHeight="1" spans="1:18">
      <c r="A6" s="14">
        <v>1</v>
      </c>
      <c r="B6" s="15"/>
      <c r="C6" s="15"/>
      <c r="D6" s="15"/>
      <c r="E6" s="15"/>
      <c r="F6" s="15"/>
      <c r="G6" s="15"/>
      <c r="H6" s="33"/>
      <c r="I6" s="22"/>
      <c r="J6" s="22"/>
      <c r="K6" s="22"/>
      <c r="L6" s="15"/>
      <c r="M6" s="15"/>
      <c r="N6" s="26"/>
      <c r="O6" s="27"/>
      <c r="P6" s="28"/>
      <c r="Q6" s="32"/>
      <c r="R6" s="32"/>
    </row>
    <row r="7" s="5" customFormat="1" ht="34.5" customHeight="1" spans="1:18">
      <c r="A7" s="14">
        <v>2</v>
      </c>
      <c r="B7" s="15"/>
      <c r="C7" s="16"/>
      <c r="D7" s="16"/>
      <c r="E7" s="15"/>
      <c r="F7" s="15"/>
      <c r="G7" s="15"/>
      <c r="H7" s="22"/>
      <c r="I7" s="22"/>
      <c r="J7" s="22"/>
      <c r="K7" s="22"/>
      <c r="L7" s="15"/>
      <c r="M7" s="15"/>
      <c r="N7" s="26"/>
      <c r="O7" s="27"/>
      <c r="P7" s="28"/>
      <c r="Q7" s="32"/>
      <c r="R7" s="32"/>
    </row>
    <row r="8" s="5" customFormat="1" ht="34.5" customHeight="1" spans="1:18">
      <c r="A8" s="14">
        <v>3</v>
      </c>
      <c r="B8" s="15"/>
      <c r="C8" s="16"/>
      <c r="D8" s="16"/>
      <c r="E8" s="15"/>
      <c r="F8" s="15"/>
      <c r="G8" s="15"/>
      <c r="H8" s="22"/>
      <c r="I8" s="22"/>
      <c r="J8" s="22"/>
      <c r="K8" s="22"/>
      <c r="L8" s="15"/>
      <c r="M8" s="15"/>
      <c r="N8" s="26"/>
      <c r="O8" s="27"/>
      <c r="P8" s="28"/>
      <c r="Q8" s="32"/>
      <c r="R8" s="32"/>
    </row>
    <row r="9" s="5" customFormat="1" ht="34.5" customHeight="1" spans="1:18">
      <c r="A9" s="14">
        <v>4</v>
      </c>
      <c r="B9" s="15"/>
      <c r="C9" s="16"/>
      <c r="D9" s="16"/>
      <c r="E9" s="15"/>
      <c r="F9" s="15"/>
      <c r="G9" s="15"/>
      <c r="H9" s="22"/>
      <c r="I9" s="22"/>
      <c r="J9" s="22"/>
      <c r="K9" s="22"/>
      <c r="L9" s="15"/>
      <c r="M9" s="15"/>
      <c r="N9" s="26"/>
      <c r="O9" s="27"/>
      <c r="P9" s="28"/>
      <c r="Q9" s="32"/>
      <c r="R9" s="32"/>
    </row>
    <row r="10" s="5" customFormat="1" ht="34.5" customHeight="1" spans="1:18">
      <c r="A10" s="14">
        <v>5</v>
      </c>
      <c r="B10" s="15"/>
      <c r="C10" s="17"/>
      <c r="D10" s="17"/>
      <c r="E10" s="15"/>
      <c r="F10" s="23"/>
      <c r="G10" s="17"/>
      <c r="H10" s="17"/>
      <c r="I10" s="17"/>
      <c r="J10" s="17"/>
      <c r="K10" s="17"/>
      <c r="L10" s="17"/>
      <c r="M10" s="17"/>
      <c r="N10" s="26"/>
      <c r="O10" s="27"/>
      <c r="P10" s="28"/>
      <c r="Q10" s="32"/>
      <c r="R10" s="32"/>
    </row>
    <row r="11" ht="34.5" customHeight="1" spans="1:18">
      <c r="A11" s="18"/>
      <c r="B11" s="19" t="s">
        <v>32</v>
      </c>
      <c r="C11" s="18" t="s">
        <v>33</v>
      </c>
      <c r="D11" s="18" t="s">
        <v>33</v>
      </c>
      <c r="E11" s="18" t="s">
        <v>33</v>
      </c>
      <c r="F11" s="24">
        <f>SUM(F6:F10)</f>
        <v>0</v>
      </c>
      <c r="G11" s="24" t="s">
        <v>33</v>
      </c>
      <c r="H11" s="24" t="s">
        <v>33</v>
      </c>
      <c r="I11" s="24" t="s">
        <v>33</v>
      </c>
      <c r="J11" s="24" t="s">
        <v>33</v>
      </c>
      <c r="K11" s="24" t="s">
        <v>33</v>
      </c>
      <c r="L11" s="24">
        <f t="shared" ref="L11:O11" si="0">SUM(L6:L10)</f>
        <v>0</v>
      </c>
      <c r="M11" s="24"/>
      <c r="N11" s="24">
        <f t="shared" si="0"/>
        <v>0</v>
      </c>
      <c r="O11" s="29">
        <f t="shared" si="0"/>
        <v>0</v>
      </c>
      <c r="P11" s="30"/>
      <c r="Q11" s="30"/>
      <c r="R11" s="30"/>
    </row>
    <row r="12" ht="50" customHeight="1" spans="1:18">
      <c r="A12" s="18" t="s">
        <v>34</v>
      </c>
      <c r="B12" s="18"/>
      <c r="C12" s="18" t="s">
        <v>35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155" customHeight="1" spans="1:18">
      <c r="A13" s="20" t="s">
        <v>36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</sheetData>
  <mergeCells count="23">
    <mergeCell ref="A1:B1"/>
    <mergeCell ref="A2:R2"/>
    <mergeCell ref="A12:B12"/>
    <mergeCell ref="C12:R12"/>
    <mergeCell ref="A13:R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opLeftCell="A3" workbookViewId="0">
      <selection activeCell="A11" sqref="$A11:$XFD13"/>
    </sheetView>
  </sheetViews>
  <sheetFormatPr defaultColWidth="9" defaultRowHeight="14.25"/>
  <cols>
    <col min="1" max="2" width="9" style="4"/>
    <col min="3" max="4" width="18.3833333333333" style="4" customWidth="1"/>
    <col min="5" max="5" width="21.5" style="4" customWidth="1"/>
    <col min="6" max="7" width="9" style="4"/>
    <col min="8" max="8" width="10.4416666666667" style="4" customWidth="1"/>
    <col min="9" max="11" width="11.1083333333333" style="4" customWidth="1"/>
    <col min="12" max="13" width="9" style="4"/>
    <col min="14" max="14" width="22.3833333333333" style="4" customWidth="1"/>
    <col min="15" max="15" width="19.2583333333333" style="4" customWidth="1"/>
    <col min="16" max="16" width="18.6333333333333" style="4" customWidth="1"/>
    <col min="17" max="17" width="24.2583333333333" style="4" customWidth="1"/>
    <col min="18" max="18" width="22" style="4" customWidth="1"/>
    <col min="19" max="16384" width="9" style="4"/>
  </cols>
  <sheetData>
    <row r="1" ht="20.25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48" customHeight="1" spans="1:18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4" customFormat="1" ht="41" customHeight="1" spans="1:1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38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1" t="s">
        <v>14</v>
      </c>
      <c r="N3" s="10" t="s">
        <v>95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4" customFormat="1" ht="48" customHeight="1" spans="1:18">
      <c r="A4" s="10"/>
      <c r="B4" s="10"/>
      <c r="C4" s="10"/>
      <c r="D4" s="12"/>
      <c r="E4" s="10"/>
      <c r="F4" s="10"/>
      <c r="G4" s="10"/>
      <c r="H4" s="10"/>
      <c r="I4" s="10"/>
      <c r="J4" s="10"/>
      <c r="K4" s="12"/>
      <c r="L4" s="10"/>
      <c r="M4" s="12"/>
      <c r="N4" s="10"/>
      <c r="O4" s="10"/>
      <c r="P4" s="10"/>
      <c r="Q4" s="10"/>
      <c r="R4" s="10"/>
    </row>
    <row r="5" s="4" customFormat="1" ht="69" customHeight="1" spans="1:18">
      <c r="A5" s="13" t="s">
        <v>20</v>
      </c>
      <c r="B5" s="13" t="s">
        <v>21</v>
      </c>
      <c r="C5" s="13" t="s">
        <v>21</v>
      </c>
      <c r="D5" s="13" t="s">
        <v>21</v>
      </c>
      <c r="E5" s="13" t="s">
        <v>21</v>
      </c>
      <c r="F5" s="13" t="s">
        <v>92</v>
      </c>
      <c r="G5" s="13" t="s">
        <v>23</v>
      </c>
      <c r="H5" s="13" t="s">
        <v>24</v>
      </c>
      <c r="I5" s="13" t="s">
        <v>24</v>
      </c>
      <c r="J5" s="13" t="s">
        <v>24</v>
      </c>
      <c r="K5" s="13" t="s">
        <v>25</v>
      </c>
      <c r="L5" s="13" t="s">
        <v>26</v>
      </c>
      <c r="M5" s="13" t="s">
        <v>26</v>
      </c>
      <c r="N5" s="13" t="s">
        <v>27</v>
      </c>
      <c r="O5" s="13" t="s">
        <v>28</v>
      </c>
      <c r="P5" s="13" t="s">
        <v>29</v>
      </c>
      <c r="Q5" s="31" t="s">
        <v>30</v>
      </c>
      <c r="R5" s="31" t="s">
        <v>31</v>
      </c>
    </row>
    <row r="6" s="5" customFormat="1" ht="34.5" customHeight="1" spans="1:18">
      <c r="A6" s="14">
        <v>1</v>
      </c>
      <c r="B6" s="15"/>
      <c r="C6" s="15"/>
      <c r="D6" s="15"/>
      <c r="E6" s="15"/>
      <c r="F6" s="15"/>
      <c r="G6" s="15"/>
      <c r="H6" s="22"/>
      <c r="I6" s="22"/>
      <c r="J6" s="22"/>
      <c r="K6" s="25"/>
      <c r="L6" s="15"/>
      <c r="M6" s="15"/>
      <c r="N6" s="26"/>
      <c r="O6" s="27"/>
      <c r="P6" s="28"/>
      <c r="Q6" s="32"/>
      <c r="R6" s="32"/>
    </row>
    <row r="7" s="5" customFormat="1" ht="34.5" customHeight="1" spans="1:18">
      <c r="A7" s="14">
        <v>2</v>
      </c>
      <c r="B7" s="15"/>
      <c r="C7" s="16"/>
      <c r="D7" s="16"/>
      <c r="E7" s="15"/>
      <c r="F7" s="15"/>
      <c r="G7" s="15"/>
      <c r="H7" s="22"/>
      <c r="I7" s="22"/>
      <c r="J7" s="22"/>
      <c r="K7" s="25"/>
      <c r="L7" s="15"/>
      <c r="M7" s="15"/>
      <c r="N7" s="26"/>
      <c r="O7" s="27"/>
      <c r="P7" s="28"/>
      <c r="Q7" s="32"/>
      <c r="R7" s="32"/>
    </row>
    <row r="8" s="5" customFormat="1" ht="34.5" customHeight="1" spans="1:18">
      <c r="A8" s="14">
        <v>3</v>
      </c>
      <c r="B8" s="15"/>
      <c r="C8" s="16"/>
      <c r="D8" s="16"/>
      <c r="E8" s="15"/>
      <c r="F8" s="15"/>
      <c r="G8" s="15"/>
      <c r="H8" s="22"/>
      <c r="I8" s="22"/>
      <c r="J8" s="22"/>
      <c r="K8" s="25"/>
      <c r="L8" s="15"/>
      <c r="M8" s="15"/>
      <c r="N8" s="26"/>
      <c r="O8" s="27"/>
      <c r="P8" s="28"/>
      <c r="Q8" s="32"/>
      <c r="R8" s="32"/>
    </row>
    <row r="9" s="5" customFormat="1" ht="34.5" customHeight="1" spans="1:18">
      <c r="A9" s="14">
        <v>4</v>
      </c>
      <c r="B9" s="15"/>
      <c r="C9" s="16"/>
      <c r="D9" s="16"/>
      <c r="E9" s="15"/>
      <c r="F9" s="15"/>
      <c r="G9" s="15"/>
      <c r="H9" s="22"/>
      <c r="I9" s="22"/>
      <c r="J9" s="22"/>
      <c r="K9" s="25"/>
      <c r="L9" s="15"/>
      <c r="M9" s="15"/>
      <c r="N9" s="26"/>
      <c r="O9" s="27"/>
      <c r="P9" s="28"/>
      <c r="Q9" s="32"/>
      <c r="R9" s="32"/>
    </row>
    <row r="10" s="5" customFormat="1" ht="34.5" customHeight="1" spans="1:18">
      <c r="A10" s="14">
        <v>5</v>
      </c>
      <c r="B10" s="15"/>
      <c r="C10" s="17"/>
      <c r="D10" s="17"/>
      <c r="E10" s="15"/>
      <c r="F10" s="23"/>
      <c r="G10" s="17"/>
      <c r="H10" s="17"/>
      <c r="I10" s="17"/>
      <c r="J10" s="17"/>
      <c r="K10" s="25"/>
      <c r="L10" s="17"/>
      <c r="M10" s="17"/>
      <c r="N10" s="26"/>
      <c r="O10" s="27"/>
      <c r="P10" s="28"/>
      <c r="Q10" s="32"/>
      <c r="R10" s="32"/>
    </row>
    <row r="11" ht="34.5" customHeight="1" spans="1:18">
      <c r="A11" s="18"/>
      <c r="B11" s="19" t="s">
        <v>32</v>
      </c>
      <c r="C11" s="18" t="s">
        <v>33</v>
      </c>
      <c r="D11" s="18" t="s">
        <v>33</v>
      </c>
      <c r="E11" s="18" t="s">
        <v>33</v>
      </c>
      <c r="F11" s="24">
        <f>SUM(F6:F10)</f>
        <v>0</v>
      </c>
      <c r="G11" s="24" t="s">
        <v>33</v>
      </c>
      <c r="H11" s="24" t="s">
        <v>33</v>
      </c>
      <c r="I11" s="24" t="s">
        <v>33</v>
      </c>
      <c r="J11" s="24" t="s">
        <v>33</v>
      </c>
      <c r="K11" s="24" t="s">
        <v>33</v>
      </c>
      <c r="L11" s="24">
        <f t="shared" ref="L11:O11" si="0">SUM(L6:L10)</f>
        <v>0</v>
      </c>
      <c r="M11" s="24"/>
      <c r="N11" s="24">
        <f t="shared" si="0"/>
        <v>0</v>
      </c>
      <c r="O11" s="29">
        <f t="shared" si="0"/>
        <v>0</v>
      </c>
      <c r="P11" s="30"/>
      <c r="Q11" s="30"/>
      <c r="R11" s="30"/>
    </row>
    <row r="12" ht="50" customHeight="1" spans="1:18">
      <c r="A12" s="18" t="s">
        <v>34</v>
      </c>
      <c r="B12" s="18"/>
      <c r="C12" s="18" t="s">
        <v>35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155" customHeight="1" spans="1:18">
      <c r="A13" s="20" t="s">
        <v>36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</sheetData>
  <mergeCells count="23">
    <mergeCell ref="A1:B1"/>
    <mergeCell ref="A2:R2"/>
    <mergeCell ref="A12:B12"/>
    <mergeCell ref="C12:R12"/>
    <mergeCell ref="A13:R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workbookViewId="0">
      <selection activeCell="A1" sqref="A1:A36"/>
    </sheetView>
  </sheetViews>
  <sheetFormatPr defaultColWidth="8.8" defaultRowHeight="14.25"/>
  <sheetData>
    <row r="1" spans="1:1">
      <c r="A1" s="1">
        <v>6083.34588235294</v>
      </c>
    </row>
    <row r="2" spans="1:1">
      <c r="A2" s="1">
        <v>4055.53411764706</v>
      </c>
    </row>
    <row r="3" spans="1:1">
      <c r="A3" s="2">
        <v>8111.12</v>
      </c>
    </row>
    <row r="4" spans="1:1">
      <c r="A4" s="1">
        <v>4044.42352941176</v>
      </c>
    </row>
    <row r="5" spans="1:1">
      <c r="A5" s="2">
        <v>10055.5482352941</v>
      </c>
    </row>
    <row r="6" spans="1:1">
      <c r="A6" s="2">
        <v>10000.0423529412</v>
      </c>
    </row>
    <row r="7" spans="1:1">
      <c r="A7" s="1">
        <v>3016.66823529412</v>
      </c>
    </row>
    <row r="8" spans="1:1">
      <c r="A8" s="2">
        <v>10138.88</v>
      </c>
    </row>
    <row r="9" spans="1:1">
      <c r="A9" s="1">
        <v>19611.1152941176</v>
      </c>
    </row>
    <row r="10" spans="1:1">
      <c r="A10" s="1">
        <v>9907.61411764706</v>
      </c>
    </row>
    <row r="11" spans="1:1">
      <c r="A11" s="1">
        <v>9638.88</v>
      </c>
    </row>
    <row r="12" spans="1:1">
      <c r="A12" s="2">
        <v>6083.34588235294</v>
      </c>
    </row>
    <row r="13" spans="1:1">
      <c r="A13" s="1">
        <v>4055.53411764706</v>
      </c>
    </row>
    <row r="14" spans="1:1">
      <c r="A14" s="1">
        <v>9638.88</v>
      </c>
    </row>
    <row r="15" spans="1:1">
      <c r="A15" s="1">
        <v>2027.77882352941</v>
      </c>
    </row>
    <row r="16" spans="1:1">
      <c r="A16" s="1">
        <v>9695.63764705882</v>
      </c>
    </row>
    <row r="17" spans="1:1">
      <c r="A17" s="3">
        <v>10138.88</v>
      </c>
    </row>
    <row r="18" spans="1:1">
      <c r="A18" s="1">
        <v>3922.20235294118</v>
      </c>
    </row>
    <row r="19" spans="1:1">
      <c r="A19" s="1">
        <v>5966.67764705882</v>
      </c>
    </row>
    <row r="20" spans="1:1">
      <c r="A20" s="1">
        <v>3988.87058823529</v>
      </c>
    </row>
    <row r="21" spans="1:1">
      <c r="A21" s="2">
        <v>10138.88</v>
      </c>
    </row>
    <row r="22" spans="1:1">
      <c r="A22" s="1">
        <v>10138.88</v>
      </c>
    </row>
    <row r="23" spans="1:1">
      <c r="A23" s="1">
        <v>5800.00941176471</v>
      </c>
    </row>
    <row r="24" spans="1:1">
      <c r="A24" s="1">
        <v>5933.34588235294</v>
      </c>
    </row>
    <row r="25" spans="1:1">
      <c r="A25" s="1">
        <v>5916.67764705882</v>
      </c>
    </row>
    <row r="26" spans="1:1">
      <c r="A26" s="3">
        <v>8066.67294117647</v>
      </c>
    </row>
    <row r="27" spans="1:1">
      <c r="A27" s="2">
        <v>3866.64941176471</v>
      </c>
    </row>
    <row r="28" spans="1:1">
      <c r="A28" s="1">
        <v>3041.67058823529</v>
      </c>
    </row>
    <row r="29" spans="1:1">
      <c r="A29" s="1">
        <v>6083.34588235294</v>
      </c>
    </row>
    <row r="30" spans="1:1">
      <c r="A30" s="2">
        <v>19611.1811764706</v>
      </c>
    </row>
    <row r="31" spans="1:1">
      <c r="A31" s="1">
        <v>6050.00941176471</v>
      </c>
    </row>
    <row r="32" spans="1:1">
      <c r="A32" s="1">
        <v>10138.88</v>
      </c>
    </row>
    <row r="33" spans="1:1">
      <c r="A33" s="1">
        <v>5966.74352941176</v>
      </c>
    </row>
    <row r="34" spans="1:1">
      <c r="A34" s="3">
        <v>10111.1011764706</v>
      </c>
    </row>
    <row r="35" spans="1:1">
      <c r="A35" s="1">
        <v>5983.34588235294</v>
      </c>
    </row>
    <row r="36" spans="1:1">
      <c r="A36" s="1">
        <v>2027.77882352941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1.试点县</vt:lpstr>
      <vt:lpstr>2.”豫农担救灾贷“</vt:lpstr>
      <vt:lpstr>3.两牛大县培育县</vt:lpstr>
      <vt:lpstr>4.设施农业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thtf</cp:lastModifiedBy>
  <dcterms:created xsi:type="dcterms:W3CDTF">2018-12-21T09:05:00Z</dcterms:created>
  <dcterms:modified xsi:type="dcterms:W3CDTF">2024-06-28T09:47:27Z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2052-11.8.2.12185</vt:lpwstr>
  </property>
  <property fmtid="{D5CDD505-2E9C-101B-9397-08002B2CF9AE}" pid="4" name="ICV">
    <vt:lpwstr>040D44CD554D4E198F4100FF836E8734_13</vt:lpwstr>
  </property>
</Properties>
</file>